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FE92541C-8A22-4046-8F73-4B9D97DB961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le 3.0 Exports" sheetId="1" r:id="rId1"/>
  </sheets>
  <definedNames>
    <definedName name="_xlnm.Print_Area" localSheetId="0">'Table 3.0 Exports'!$A$10:$V$48</definedName>
    <definedName name="_xlnm.Print_Titles" localSheetId="0">'Table 3.0 Exports'!$1:$9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K41" i="1"/>
  <c r="K36" i="1" s="1"/>
  <c r="J41" i="1"/>
  <c r="J36" i="1" s="1"/>
  <c r="I41" i="1"/>
  <c r="I12" i="1" s="1"/>
  <c r="H41" i="1"/>
  <c r="H24" i="1" s="1"/>
  <c r="G41" i="1"/>
  <c r="G36" i="1" s="1"/>
  <c r="F41" i="1"/>
  <c r="F33" i="1" s="1"/>
  <c r="E41" i="1"/>
  <c r="E21" i="1" s="1"/>
  <c r="D41" i="1"/>
  <c r="D33" i="1" s="1"/>
  <c r="C41" i="1"/>
  <c r="C39" i="1" s="1"/>
  <c r="K18" i="1" l="1"/>
  <c r="C24" i="1"/>
  <c r="H18" i="1"/>
  <c r="C21" i="1"/>
  <c r="I24" i="1"/>
  <c r="C30" i="1"/>
  <c r="G33" i="1"/>
  <c r="J24" i="1"/>
  <c r="H33" i="1"/>
  <c r="H36" i="1"/>
  <c r="E27" i="1"/>
  <c r="D27" i="1"/>
  <c r="D21" i="1"/>
  <c r="D39" i="1"/>
  <c r="D12" i="1"/>
  <c r="F39" i="1"/>
  <c r="H12" i="1"/>
  <c r="G39" i="1"/>
  <c r="G30" i="1"/>
  <c r="E24" i="1"/>
  <c r="K30" i="1"/>
  <c r="D36" i="1"/>
  <c r="H21" i="1"/>
  <c r="D24" i="1"/>
  <c r="H39" i="1"/>
  <c r="G15" i="1"/>
  <c r="H30" i="1"/>
  <c r="I39" i="1"/>
  <c r="H15" i="1"/>
  <c r="F24" i="1"/>
  <c r="J39" i="1"/>
  <c r="C18" i="1"/>
  <c r="G24" i="1"/>
  <c r="C33" i="1"/>
  <c r="K39" i="1"/>
  <c r="G21" i="1"/>
  <c r="H27" i="1"/>
  <c r="D30" i="1"/>
  <c r="D15" i="1"/>
  <c r="D18" i="1"/>
  <c r="K24" i="1"/>
  <c r="K21" i="1"/>
  <c r="E36" i="1"/>
  <c r="I36" i="1"/>
  <c r="I27" i="1"/>
  <c r="J33" i="1"/>
  <c r="F36" i="1"/>
  <c r="L42" i="1"/>
  <c r="G12" i="1"/>
  <c r="C15" i="1"/>
  <c r="K15" i="1"/>
  <c r="K33" i="1"/>
  <c r="C36" i="1"/>
  <c r="H42" i="1"/>
  <c r="F42" i="1"/>
  <c r="J42" i="1"/>
  <c r="F27" i="1"/>
  <c r="J27" i="1"/>
  <c r="E30" i="1"/>
  <c r="I30" i="1"/>
  <c r="G42" i="1"/>
  <c r="K42" i="1"/>
  <c r="D42" i="1"/>
  <c r="C12" i="1"/>
  <c r="K12" i="1"/>
  <c r="G18" i="1"/>
  <c r="C27" i="1"/>
  <c r="G27" i="1"/>
  <c r="K27" i="1"/>
  <c r="F30" i="1"/>
  <c r="J30" i="1"/>
  <c r="E33" i="1"/>
  <c r="I33" i="1"/>
  <c r="E39" i="1"/>
  <c r="E42" i="1"/>
  <c r="E12" i="1"/>
  <c r="E15" i="1"/>
  <c r="I15" i="1"/>
  <c r="E18" i="1"/>
  <c r="I18" i="1"/>
  <c r="I21" i="1"/>
  <c r="F12" i="1"/>
  <c r="J12" i="1"/>
  <c r="F15" i="1"/>
  <c r="J15" i="1"/>
  <c r="F18" i="1"/>
  <c r="J18" i="1"/>
  <c r="F21" i="1"/>
  <c r="J21" i="1"/>
  <c r="I42" i="1"/>
</calcChain>
</file>

<file path=xl/sharedStrings.xml><?xml version="1.0" encoding="utf-8"?>
<sst xmlns="http://schemas.openxmlformats.org/spreadsheetml/2006/main" count="30" uniqueCount="30">
  <si>
    <r>
      <t xml:space="preserve">(CI$000's), </t>
    </r>
    <r>
      <rPr>
        <i/>
        <sz val="11"/>
        <rFont val="Arial"/>
        <family val="2"/>
      </rPr>
      <t>percent of total</t>
    </r>
  </si>
  <si>
    <t>Percentage Change</t>
  </si>
  <si>
    <t>Section</t>
  </si>
  <si>
    <r>
      <t>0</t>
    </r>
    <r>
      <rPr>
        <sz val="11"/>
        <rFont val="Arial"/>
        <family val="2"/>
      </rPr>
      <t xml:space="preserve"> Food &amp; Live Animals</t>
    </r>
  </si>
  <si>
    <r>
      <t>1</t>
    </r>
    <r>
      <rPr>
        <sz val="11"/>
        <rFont val="Arial"/>
        <family val="2"/>
      </rPr>
      <t xml:space="preserve"> Beverages &amp; Tobacco</t>
    </r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</si>
  <si>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Crude Materials, Inedible, Except Fuels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</si>
  <si>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Mineral Fuels, Lubricants &amp; Related Materials</t>
    </r>
  </si>
  <si>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 Animal &amp; Vegetable Oils,</t>
    </r>
  </si>
  <si>
    <t xml:space="preserve">   Fats and Waxes</t>
  </si>
  <si>
    <r>
      <t>5</t>
    </r>
    <r>
      <rPr>
        <sz val="11"/>
        <rFont val="Arial"/>
        <family val="2"/>
      </rPr>
      <t xml:space="preserve"> Chemical &amp; Related Products, n.e.s.</t>
    </r>
  </si>
  <si>
    <r>
      <t>6</t>
    </r>
    <r>
      <rPr>
        <sz val="11"/>
        <rFont val="Arial"/>
        <family val="2"/>
      </rPr>
      <t xml:space="preserve"> Manufactured Goods</t>
    </r>
  </si>
  <si>
    <t xml:space="preserve">   Classified Chiefly by Materials</t>
  </si>
  <si>
    <r>
      <t>7</t>
    </r>
    <r>
      <rPr>
        <sz val="11"/>
        <rFont val="Arial"/>
        <family val="2"/>
      </rPr>
      <t xml:space="preserve"> Machinery &amp; Transport Equipment</t>
    </r>
  </si>
  <si>
    <r>
      <t>8</t>
    </r>
    <r>
      <rPr>
        <sz val="11"/>
        <rFont val="Arial"/>
        <family val="2"/>
      </rPr>
      <t xml:space="preserve"> Miscellaneous Manufactured</t>
    </r>
  </si>
  <si>
    <t xml:space="preserve">  Articles</t>
  </si>
  <si>
    <r>
      <t>9</t>
    </r>
    <r>
      <rPr>
        <sz val="11"/>
        <rFont val="Arial"/>
        <family val="2"/>
      </rPr>
      <t xml:space="preserve"> Commodities &amp; Transactions</t>
    </r>
    <r>
      <rPr>
        <vertAlign val="superscript"/>
        <sz val="11"/>
        <rFont val="Arial"/>
        <family val="2"/>
      </rPr>
      <t xml:space="preserve"> 1</t>
    </r>
  </si>
  <si>
    <t xml:space="preserve">   Not classified elsewhere</t>
  </si>
  <si>
    <t>Total Exports</t>
  </si>
  <si>
    <t>% Annual change</t>
  </si>
  <si>
    <t>Notes: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</si>
  <si>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all other items shipped. </t>
    </r>
  </si>
  <si>
    <t xml:space="preserve"> Jamaica Statistical Institute, Cayman Islands Customs Department</t>
  </si>
  <si>
    <r>
      <t xml:space="preserve">  Source: US Census Bureau, </t>
    </r>
    <r>
      <rPr>
        <u/>
        <sz val="11"/>
        <rFont val="Arial"/>
        <family val="2"/>
      </rPr>
      <t>www.Uktradeinfo</t>
    </r>
    <r>
      <rPr>
        <sz val="11"/>
        <rFont val="Arial"/>
        <family val="2"/>
      </rPr>
      <t xml:space="preserve"> website, Economics and Statistics Office, </t>
    </r>
  </si>
  <si>
    <t xml:space="preserve"> *Some data for 2021 are estimated.</t>
  </si>
  <si>
    <t>-</t>
  </si>
  <si>
    <t>2024/2023</t>
  </si>
  <si>
    <r>
      <t>2023</t>
    </r>
    <r>
      <rPr>
        <b/>
        <vertAlign val="superscript"/>
        <sz val="11"/>
        <rFont val="Arial"/>
        <family val="2"/>
      </rPr>
      <t>R</t>
    </r>
  </si>
  <si>
    <r>
      <t>2024</t>
    </r>
    <r>
      <rPr>
        <b/>
        <vertAlign val="superscript"/>
        <sz val="11"/>
        <rFont val="Arial"/>
        <family val="2"/>
      </rPr>
      <t>P</t>
    </r>
  </si>
  <si>
    <t>TABLE 3.0: EXPORTS BY SITC SECTIONS, 2006 - 2024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</si>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</sst>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vertAlign val="superscript"/>
      <sz val="11"/>
      <name val="Arial"/>
      <family val="2"/>
    </font>
    <font>
      <b/>
      <sz val="12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0" fillId="0" borderId="0" xfId="0" applyFill="1"/>
    <xf numFmtId="165" fontId="2" fillId="0" borderId="0" xfId="1" applyNumberFormat="1" applyFont="1" applyFill="1" applyBorder="1"/>
    <xf numFmtId="0" fontId="2" fillId="0" borderId="0" xfId="0" applyFont="1" applyFill="1" applyBorder="1"/>
    <xf numFmtId="166" fontId="5" fillId="0" borderId="0" xfId="2" applyNumberFormat="1" applyFont="1" applyFill="1" applyBorder="1"/>
    <xf numFmtId="0" fontId="2" fillId="0" borderId="0" xfId="0" applyFont="1" applyFill="1"/>
    <xf numFmtId="0" fontId="0" fillId="0" borderId="0" xfId="0" applyFill="1" applyBorder="1"/>
    <xf numFmtId="0" fontId="4" fillId="0" borderId="7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0" fillId="0" borderId="2" xfId="0" applyFill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right"/>
    </xf>
    <xf numFmtId="0" fontId="4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right"/>
    </xf>
    <xf numFmtId="0" fontId="8" fillId="0" borderId="0" xfId="0" applyFont="1" applyFill="1" applyBorder="1"/>
    <xf numFmtId="165" fontId="8" fillId="0" borderId="0" xfId="1" applyNumberFormat="1" applyFont="1" applyFill="1" applyBorder="1"/>
    <xf numFmtId="166" fontId="11" fillId="0" borderId="0" xfId="2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1" applyNumberFormat="1" applyFont="1" applyFill="1" applyBorder="1"/>
    <xf numFmtId="1" fontId="2" fillId="0" borderId="0" xfId="1" applyNumberFormat="1" applyFont="1" applyFill="1" applyBorder="1"/>
    <xf numFmtId="3" fontId="4" fillId="0" borderId="0" xfId="1" applyNumberFormat="1" applyFont="1" applyFill="1" applyBorder="1"/>
    <xf numFmtId="3" fontId="9" fillId="0" borderId="0" xfId="1" applyNumberFormat="1" applyFont="1" applyFill="1" applyBorder="1"/>
    <xf numFmtId="166" fontId="4" fillId="0" borderId="0" xfId="2" applyNumberFormat="1" applyFont="1" applyFill="1" applyBorder="1"/>
    <xf numFmtId="166" fontId="9" fillId="0" borderId="0" xfId="2" applyNumberFormat="1" applyFont="1" applyFill="1" applyBorder="1"/>
    <xf numFmtId="0" fontId="2" fillId="0" borderId="4" xfId="0" applyFont="1" applyFill="1" applyBorder="1"/>
    <xf numFmtId="0" fontId="13" fillId="0" borderId="4" xfId="0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5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8" fillId="0" borderId="5" xfId="0" applyFont="1" applyFill="1" applyBorder="1"/>
    <xf numFmtId="166" fontId="8" fillId="0" borderId="5" xfId="2" applyNumberFormat="1" applyFont="1" applyFill="1" applyBorder="1"/>
    <xf numFmtId="0" fontId="12" fillId="0" borderId="5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8" xfId="0" applyFont="1" applyFill="1" applyBorder="1"/>
    <xf numFmtId="0" fontId="4" fillId="0" borderId="4" xfId="0" applyNumberFormat="1" applyFont="1" applyFill="1" applyBorder="1" applyAlignment="1">
      <alignment horizontal="center"/>
    </xf>
    <xf numFmtId="166" fontId="0" fillId="0" borderId="4" xfId="2" applyNumberFormat="1" applyFont="1" applyFill="1" applyBorder="1"/>
    <xf numFmtId="0" fontId="4" fillId="0" borderId="0" xfId="0" applyFont="1" applyFill="1" applyBorder="1" applyAlignment="1"/>
    <xf numFmtId="166" fontId="8" fillId="0" borderId="5" xfId="0" applyNumberFormat="1" applyFont="1" applyFill="1" applyBorder="1"/>
    <xf numFmtId="166" fontId="8" fillId="0" borderId="5" xfId="2" applyNumberFormat="1" applyFont="1" applyFill="1" applyBorder="1" applyAlignment="1">
      <alignment horizontal="right"/>
    </xf>
    <xf numFmtId="166" fontId="8" fillId="0" borderId="5" xfId="2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14" fillId="0" borderId="0" xfId="8" applyFont="1" applyAlignment="1">
      <alignment horizontal="right"/>
    </xf>
  </cellXfs>
  <cellStyles count="9">
    <cellStyle name="Comma" xfId="1" builtinId="3"/>
    <cellStyle name="Comma 2" xfId="3" xr:uid="{00000000-0005-0000-0000-000001000000}"/>
    <cellStyle name="Comma 3" xfId="4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 7 2" xfId="8" xr:uid="{543CFBCF-782F-483B-A3FE-8C9F8E86CAA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638175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066800" cy="504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680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2" sqref="K2"/>
    </sheetView>
  </sheetViews>
  <sheetFormatPr defaultRowHeight="12.75" x14ac:dyDescent="0.2"/>
  <cols>
    <col min="1" max="1" width="6.42578125" style="1" customWidth="1"/>
    <col min="2" max="2" width="36" style="1" customWidth="1"/>
    <col min="3" max="21" width="11.28515625" style="1" customWidth="1"/>
    <col min="22" max="22" width="14.7109375" style="1" customWidth="1"/>
    <col min="23" max="16384" width="9.140625" style="1"/>
  </cols>
  <sheetData>
    <row r="1" spans="1:24" ht="14.25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4" ht="14.2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4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5" t="s">
        <v>29</v>
      </c>
      <c r="T3" s="5"/>
      <c r="U3" s="5"/>
    </row>
    <row r="4" spans="1:24" ht="14.25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W4" s="6"/>
      <c r="X4" s="6"/>
    </row>
    <row r="5" spans="1:24" ht="15" x14ac:dyDescent="0.25">
      <c r="A5" s="6"/>
      <c r="B5" s="54" t="s">
        <v>28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6"/>
    </row>
    <row r="6" spans="1:24" ht="15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50"/>
      <c r="P6" s="50"/>
      <c r="Q6" s="50"/>
      <c r="R6" s="50"/>
      <c r="S6" s="50"/>
      <c r="T6" s="50"/>
      <c r="U6" s="50"/>
      <c r="V6" s="8"/>
      <c r="W6" s="6"/>
      <c r="X6" s="6"/>
    </row>
    <row r="7" spans="1:24" ht="28.5" x14ac:dyDescent="0.2">
      <c r="A7" s="9"/>
      <c r="B7" s="10"/>
      <c r="C7" s="11"/>
      <c r="D7" s="10"/>
      <c r="E7" s="10"/>
      <c r="F7" s="10"/>
      <c r="G7" s="11"/>
      <c r="H7" s="12"/>
      <c r="I7" s="11"/>
      <c r="J7" s="12"/>
      <c r="K7" s="11"/>
      <c r="M7" s="11" t="s">
        <v>0</v>
      </c>
      <c r="N7" s="11"/>
      <c r="O7" s="11"/>
      <c r="P7" s="11"/>
      <c r="Q7" s="11"/>
      <c r="R7" s="11"/>
      <c r="S7" s="11"/>
      <c r="T7" s="11"/>
      <c r="U7" s="11"/>
      <c r="V7" s="46" t="s">
        <v>1</v>
      </c>
      <c r="W7" s="13"/>
      <c r="X7" s="6"/>
    </row>
    <row r="8" spans="1:24" ht="17.25" x14ac:dyDescent="0.25">
      <c r="A8" s="13"/>
      <c r="B8" s="14" t="s">
        <v>2</v>
      </c>
      <c r="C8" s="15">
        <v>2006</v>
      </c>
      <c r="D8" s="15">
        <v>2007</v>
      </c>
      <c r="E8" s="15">
        <v>2008</v>
      </c>
      <c r="F8" s="15">
        <v>2009</v>
      </c>
      <c r="G8" s="16">
        <v>2010</v>
      </c>
      <c r="H8" s="15">
        <v>2011</v>
      </c>
      <c r="I8" s="16">
        <v>2012</v>
      </c>
      <c r="J8" s="15">
        <v>2013</v>
      </c>
      <c r="K8" s="15">
        <v>2014</v>
      </c>
      <c r="L8" s="15">
        <v>2015</v>
      </c>
      <c r="M8" s="17">
        <v>2016</v>
      </c>
      <c r="N8" s="17">
        <v>2017</v>
      </c>
      <c r="O8" s="17">
        <v>2018</v>
      </c>
      <c r="P8" s="17">
        <v>2019</v>
      </c>
      <c r="Q8" s="17">
        <v>2020</v>
      </c>
      <c r="R8" s="17">
        <v>2021</v>
      </c>
      <c r="S8" s="17">
        <v>2022</v>
      </c>
      <c r="T8" s="17" t="s">
        <v>26</v>
      </c>
      <c r="U8" s="17" t="s">
        <v>27</v>
      </c>
      <c r="V8" s="40" t="s">
        <v>25</v>
      </c>
      <c r="W8" s="48"/>
      <c r="X8" s="18"/>
    </row>
    <row r="9" spans="1:24" ht="15" x14ac:dyDescent="0.25">
      <c r="A9" s="19"/>
      <c r="B9" s="20"/>
      <c r="C9" s="21"/>
      <c r="D9" s="21"/>
      <c r="E9" s="21"/>
      <c r="F9" s="21"/>
      <c r="G9" s="22"/>
      <c r="H9" s="21"/>
      <c r="I9" s="22"/>
      <c r="J9" s="21"/>
      <c r="K9" s="21"/>
      <c r="L9" s="21"/>
      <c r="M9" s="23"/>
      <c r="N9" s="23"/>
      <c r="O9" s="23"/>
      <c r="P9" s="23"/>
      <c r="Q9" s="23"/>
      <c r="R9" s="23"/>
      <c r="S9" s="23"/>
      <c r="T9" s="23"/>
      <c r="U9" s="23"/>
      <c r="V9" s="41"/>
      <c r="W9" s="48"/>
      <c r="X9" s="18"/>
    </row>
    <row r="10" spans="1:24" ht="14.25" x14ac:dyDescent="0.2">
      <c r="A10" s="1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4"/>
      <c r="N10" s="24"/>
      <c r="O10" s="24"/>
      <c r="P10" s="24"/>
      <c r="Q10" s="24"/>
      <c r="R10" s="24"/>
      <c r="S10" s="24"/>
      <c r="T10" s="24"/>
      <c r="U10" s="24"/>
      <c r="V10" s="42"/>
      <c r="W10" s="13"/>
      <c r="X10" s="6"/>
    </row>
    <row r="11" spans="1:24" ht="15" x14ac:dyDescent="0.25">
      <c r="A11" s="13"/>
      <c r="B11" s="14" t="s">
        <v>3</v>
      </c>
      <c r="C11" s="2">
        <v>2361.5690340000001</v>
      </c>
      <c r="D11" s="2">
        <v>685.1453598965727</v>
      </c>
      <c r="E11" s="2">
        <v>721.83263403291483</v>
      </c>
      <c r="F11" s="2">
        <v>1049.3545056722842</v>
      </c>
      <c r="G11" s="2">
        <v>835.50812029106555</v>
      </c>
      <c r="H11" s="2">
        <v>134.16666666666666</v>
      </c>
      <c r="I11" s="2">
        <v>175.95959363078148</v>
      </c>
      <c r="J11" s="2">
        <v>223.33333333333334</v>
      </c>
      <c r="K11" s="2">
        <v>495.02327508029498</v>
      </c>
      <c r="L11" s="2">
        <v>653.56814561509054</v>
      </c>
      <c r="M11" s="25">
        <v>547.95181690687309</v>
      </c>
      <c r="N11" s="25">
        <v>132.48169528827009</v>
      </c>
      <c r="O11" s="25">
        <v>34.053389382228687</v>
      </c>
      <c r="P11" s="25">
        <v>78.927789999999987</v>
      </c>
      <c r="Q11" s="25">
        <v>282.02521999999999</v>
      </c>
      <c r="R11" s="25">
        <v>605.91625999999985</v>
      </c>
      <c r="S11" s="25">
        <v>1627.4830200000004</v>
      </c>
      <c r="T11" s="25">
        <v>2776.4031700000005</v>
      </c>
      <c r="U11" s="25">
        <v>1817.4686000000002</v>
      </c>
      <c r="V11" s="43">
        <v>-0.34538736317607655</v>
      </c>
      <c r="W11" s="13"/>
      <c r="X11" s="6"/>
    </row>
    <row r="12" spans="1:24" ht="14.25" x14ac:dyDescent="0.2">
      <c r="A12" s="13"/>
      <c r="B12" s="3"/>
      <c r="C12" s="4">
        <f t="shared" ref="C12:K12" si="0">C11/C$41</f>
        <v>0.17010668258320236</v>
      </c>
      <c r="D12" s="4">
        <f t="shared" si="0"/>
        <v>3.8294180255202113E-2</v>
      </c>
      <c r="E12" s="4">
        <f t="shared" si="0"/>
        <v>2.6634655140850522E-2</v>
      </c>
      <c r="F12" s="4">
        <f t="shared" si="0"/>
        <v>4.5649151160969841E-2</v>
      </c>
      <c r="G12" s="4">
        <f t="shared" si="0"/>
        <v>4.1251308031771343E-2</v>
      </c>
      <c r="H12" s="4">
        <f t="shared" si="0"/>
        <v>4.384547543899546E-3</v>
      </c>
      <c r="I12" s="4">
        <f t="shared" si="0"/>
        <v>5.4228180343779504E-3</v>
      </c>
      <c r="J12" s="4">
        <f t="shared" si="0"/>
        <v>5.2184476016655847E-3</v>
      </c>
      <c r="K12" s="4">
        <f t="shared" si="0"/>
        <v>1.2343298772040495E-2</v>
      </c>
      <c r="L12" s="4">
        <v>1.2107301629977835E-2</v>
      </c>
      <c r="M12" s="26">
        <v>1.139351801466059E-2</v>
      </c>
      <c r="N12" s="26">
        <v>4.1116323428662723E-3</v>
      </c>
      <c r="O12" s="26">
        <v>9.8896500368047396E-4</v>
      </c>
      <c r="P12" s="26">
        <v>1.9022928600409418E-3</v>
      </c>
      <c r="Q12" s="26">
        <v>1.591463838686296E-2</v>
      </c>
      <c r="R12" s="26">
        <v>4.2512508439014871E-2</v>
      </c>
      <c r="S12" s="26">
        <v>5.1291533613608983E-2</v>
      </c>
      <c r="T12" s="26">
        <v>6.0307903883454E-2</v>
      </c>
      <c r="U12" s="26">
        <v>3.2226422808251193E-2</v>
      </c>
      <c r="V12" s="42"/>
      <c r="W12" s="13"/>
      <c r="X12" s="6"/>
    </row>
    <row r="13" spans="1:24" ht="14.25" x14ac:dyDescent="0.2">
      <c r="A13" s="1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4"/>
      <c r="N13" s="24"/>
      <c r="O13" s="24"/>
      <c r="P13" s="24"/>
      <c r="Q13" s="24"/>
      <c r="R13" s="24"/>
      <c r="S13" s="24"/>
      <c r="T13" s="24"/>
      <c r="U13" s="24"/>
      <c r="V13" s="42"/>
      <c r="W13" s="13"/>
      <c r="X13" s="6"/>
    </row>
    <row r="14" spans="1:24" ht="15" x14ac:dyDescent="0.25">
      <c r="A14" s="13"/>
      <c r="B14" s="14" t="s">
        <v>4</v>
      </c>
      <c r="C14" s="2">
        <v>254.4666666666667</v>
      </c>
      <c r="D14" s="2">
        <v>134.93333333333334</v>
      </c>
      <c r="E14" s="2">
        <v>6.6</v>
      </c>
      <c r="F14" s="2">
        <v>88.568362666666673</v>
      </c>
      <c r="G14" s="2">
        <v>1.8531879755919838</v>
      </c>
      <c r="H14" s="2">
        <v>137.35105415377978</v>
      </c>
      <c r="I14" s="2">
        <v>24.438665935260833</v>
      </c>
      <c r="J14" s="2">
        <v>15</v>
      </c>
      <c r="K14" s="2">
        <v>76.676598593211224</v>
      </c>
      <c r="L14" s="2">
        <v>49.304295768758017</v>
      </c>
      <c r="M14" s="25">
        <v>148.74019370018223</v>
      </c>
      <c r="N14" s="25">
        <v>29.674048080789376</v>
      </c>
      <c r="O14" s="25">
        <v>15.163883167128832</v>
      </c>
      <c r="P14" s="25">
        <v>20.236409999999999</v>
      </c>
      <c r="Q14" s="25">
        <v>0.46065999999999996</v>
      </c>
      <c r="R14" s="25">
        <v>167.46180999999999</v>
      </c>
      <c r="S14" s="25">
        <v>16.3688</v>
      </c>
      <c r="T14" s="25">
        <v>131.45220999999998</v>
      </c>
      <c r="U14" s="25">
        <v>342.66264000000001</v>
      </c>
      <c r="V14" s="43">
        <v>1.6067468930343587</v>
      </c>
      <c r="W14" s="13"/>
      <c r="X14" s="6"/>
    </row>
    <row r="15" spans="1:24" ht="14.25" x14ac:dyDescent="0.2">
      <c r="A15" s="13"/>
      <c r="B15" s="3"/>
      <c r="C15" s="4">
        <f t="shared" ref="C15:K15" si="1">C14/C$41</f>
        <v>1.8329542719889947E-2</v>
      </c>
      <c r="D15" s="4">
        <f t="shared" si="1"/>
        <v>7.541700917133784E-3</v>
      </c>
      <c r="E15" s="4">
        <f t="shared" si="1"/>
        <v>2.4353113954889112E-4</v>
      </c>
      <c r="F15" s="4">
        <f t="shared" si="1"/>
        <v>3.8529120079014794E-3</v>
      </c>
      <c r="G15" s="4">
        <f t="shared" si="1"/>
        <v>9.1496930030180994E-5</v>
      </c>
      <c r="H15" s="4">
        <f t="shared" si="1"/>
        <v>4.4886128731078416E-3</v>
      </c>
      <c r="I15" s="4">
        <f t="shared" si="1"/>
        <v>7.531640397394452E-4</v>
      </c>
      <c r="J15" s="4">
        <f t="shared" si="1"/>
        <v>3.5049274936559892E-4</v>
      </c>
      <c r="K15" s="4">
        <f t="shared" si="1"/>
        <v>1.9119144753472631E-3</v>
      </c>
      <c r="L15" s="4">
        <v>9.1335843787826454E-4</v>
      </c>
      <c r="M15" s="26">
        <v>3.0927428728923251E-3</v>
      </c>
      <c r="N15" s="26">
        <v>9.2094817753698445E-4</v>
      </c>
      <c r="O15" s="26">
        <v>4.4038346972933136E-4</v>
      </c>
      <c r="P15" s="26">
        <v>4.8773161209582984E-4</v>
      </c>
      <c r="Q15" s="26">
        <v>2.5994970660043416E-5</v>
      </c>
      <c r="R15" s="26">
        <v>1.1749514051393349E-2</v>
      </c>
      <c r="S15" s="26">
        <v>5.1587687557836553E-4</v>
      </c>
      <c r="T15" s="26">
        <v>2.8553516044096754E-3</v>
      </c>
      <c r="U15" s="26">
        <v>6.0759185150332544E-3</v>
      </c>
      <c r="V15" s="42"/>
      <c r="W15" s="13"/>
      <c r="X15" s="6"/>
    </row>
    <row r="16" spans="1:24" ht="14.25" x14ac:dyDescent="0.2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4"/>
      <c r="N16" s="24"/>
      <c r="O16" s="24"/>
      <c r="P16" s="24"/>
      <c r="Q16" s="24"/>
      <c r="R16" s="24"/>
      <c r="S16" s="24"/>
      <c r="T16" s="24"/>
      <c r="U16" s="24"/>
      <c r="V16" s="42"/>
      <c r="W16" s="13"/>
      <c r="X16" s="6"/>
    </row>
    <row r="17" spans="1:24" ht="29.25" x14ac:dyDescent="0.2">
      <c r="A17" s="13"/>
      <c r="B17" s="27" t="s">
        <v>5</v>
      </c>
      <c r="C17" s="2">
        <v>503.34076811764709</v>
      </c>
      <c r="D17" s="2">
        <v>1977.4329145681663</v>
      </c>
      <c r="E17" s="2">
        <v>360.44056319663247</v>
      </c>
      <c r="F17" s="2">
        <v>251.59320184821613</v>
      </c>
      <c r="G17" s="2">
        <v>880.62509780936171</v>
      </c>
      <c r="H17" s="2">
        <v>2079.8843598844328</v>
      </c>
      <c r="I17" s="2">
        <v>1758.3398207331747</v>
      </c>
      <c r="J17" s="2">
        <v>695.83333333333337</v>
      </c>
      <c r="K17" s="2">
        <v>3406.1808253215549</v>
      </c>
      <c r="L17" s="2">
        <v>764.49996884248594</v>
      </c>
      <c r="M17" s="25">
        <v>778.40601689207915</v>
      </c>
      <c r="N17" s="25">
        <v>1297.6833491110981</v>
      </c>
      <c r="O17" s="25">
        <v>1512.5459071593364</v>
      </c>
      <c r="P17" s="25">
        <v>1834.8988200000001</v>
      </c>
      <c r="Q17" s="25">
        <v>1050.6711600000001</v>
      </c>
      <c r="R17" s="25">
        <v>2630.6040700000003</v>
      </c>
      <c r="S17" s="25">
        <v>3301.1518900000001</v>
      </c>
      <c r="T17" s="25">
        <v>2409.4404399999999</v>
      </c>
      <c r="U17" s="25">
        <v>2236.7116100000003</v>
      </c>
      <c r="V17" s="43">
        <v>-7.1688358480444303E-2</v>
      </c>
      <c r="W17" s="13"/>
      <c r="X17" s="6"/>
    </row>
    <row r="18" spans="1:24" ht="14.25" x14ac:dyDescent="0.2">
      <c r="A18" s="13"/>
      <c r="B18" s="3"/>
      <c r="C18" s="4">
        <f t="shared" ref="C18:K18" si="2">C17/C$41</f>
        <v>3.6256246182373449E-2</v>
      </c>
      <c r="D18" s="4">
        <f t="shared" si="2"/>
        <v>0.11052278378485131</v>
      </c>
      <c r="E18" s="4">
        <f t="shared" si="2"/>
        <v>1.3299772893169699E-2</v>
      </c>
      <c r="F18" s="4">
        <f t="shared" si="2"/>
        <v>1.0944838984498925E-2</v>
      </c>
      <c r="G18" s="4">
        <f t="shared" si="2"/>
        <v>4.3478855905778088E-2</v>
      </c>
      <c r="H18" s="4">
        <f t="shared" si="2"/>
        <v>6.7970324435227603E-2</v>
      </c>
      <c r="I18" s="4">
        <f t="shared" si="2"/>
        <v>5.4189468693844042E-2</v>
      </c>
      <c r="J18" s="4">
        <f t="shared" si="2"/>
        <v>1.6258969206681951E-2</v>
      </c>
      <c r="K18" s="4">
        <f t="shared" si="2"/>
        <v>8.4932385435250057E-2</v>
      </c>
      <c r="L18" s="4">
        <v>1.4162305462689793E-2</v>
      </c>
      <c r="M18" s="26">
        <v>1.6185333641639134E-2</v>
      </c>
      <c r="N18" s="26">
        <v>4.0274219146987533E-2</v>
      </c>
      <c r="O18" s="26">
        <v>4.392675724142029E-2</v>
      </c>
      <c r="P18" s="26">
        <v>4.4224156335601818E-2</v>
      </c>
      <c r="Q18" s="26">
        <v>5.9289206741531257E-2</v>
      </c>
      <c r="R18" s="26">
        <v>0.18456936231680252</v>
      </c>
      <c r="S18" s="26">
        <v>0.10403865419718099</v>
      </c>
      <c r="T18" s="26">
        <v>5.2336888258353011E-2</v>
      </c>
      <c r="U18" s="26">
        <v>3.9660225240746527E-2</v>
      </c>
      <c r="V18" s="42"/>
      <c r="W18" s="13"/>
      <c r="X18" s="6"/>
    </row>
    <row r="19" spans="1:24" ht="14.25" x14ac:dyDescent="0.2">
      <c r="A19" s="1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4"/>
      <c r="N19" s="24"/>
      <c r="O19" s="24"/>
      <c r="P19" s="24"/>
      <c r="Q19" s="24"/>
      <c r="R19" s="24"/>
      <c r="S19" s="24"/>
      <c r="T19" s="24"/>
      <c r="U19" s="24"/>
      <c r="V19" s="42"/>
      <c r="W19" s="13"/>
      <c r="X19" s="6"/>
    </row>
    <row r="20" spans="1:24" ht="29.25" x14ac:dyDescent="0.2">
      <c r="A20" s="13"/>
      <c r="B20" s="27" t="s">
        <v>6</v>
      </c>
      <c r="C20" s="2">
        <v>34.466666666666669</v>
      </c>
      <c r="D20" s="2">
        <v>24.933333333333337</v>
      </c>
      <c r="E20" s="2">
        <v>13609.854089034774</v>
      </c>
      <c r="F20" s="2">
        <v>6544.0666666666666</v>
      </c>
      <c r="G20" s="2">
        <v>8536.2043498273342</v>
      </c>
      <c r="H20" s="2">
        <v>11622.329066137727</v>
      </c>
      <c r="I20" s="2">
        <v>14369.774630049216</v>
      </c>
      <c r="J20" s="2">
        <v>16366.838159211075</v>
      </c>
      <c r="K20" s="2">
        <v>14989</v>
      </c>
      <c r="L20" s="2">
        <v>9763.1666666666661</v>
      </c>
      <c r="M20" s="25">
        <v>8406.1613666708927</v>
      </c>
      <c r="N20" s="25">
        <v>7762.134</v>
      </c>
      <c r="O20" s="25">
        <v>11920.178901742618</v>
      </c>
      <c r="P20" s="25">
        <v>9627</v>
      </c>
      <c r="Q20" s="25">
        <v>2175.6043180297997</v>
      </c>
      <c r="R20" s="25">
        <v>230.09473308369996</v>
      </c>
      <c r="S20" s="25">
        <v>10114.347290000002</v>
      </c>
      <c r="T20" s="25">
        <v>23766</v>
      </c>
      <c r="U20" s="25">
        <v>29502</v>
      </c>
      <c r="V20" s="43">
        <v>0.24135319363797025</v>
      </c>
      <c r="W20" s="13"/>
      <c r="X20" s="6"/>
    </row>
    <row r="21" spans="1:24" ht="14.25" x14ac:dyDescent="0.2">
      <c r="A21" s="13"/>
      <c r="B21" s="3"/>
      <c r="C21" s="4">
        <f t="shared" ref="C21:K21" si="3">C20/C$41</f>
        <v>2.4826758150859581E-3</v>
      </c>
      <c r="D21" s="4">
        <f t="shared" si="3"/>
        <v>1.3935751694703733E-3</v>
      </c>
      <c r="E21" s="4">
        <f t="shared" si="3"/>
        <v>0.50218534475708698</v>
      </c>
      <c r="F21" s="4">
        <f t="shared" si="3"/>
        <v>0.28468080792462436</v>
      </c>
      <c r="G21" s="4">
        <f t="shared" si="3"/>
        <v>0.42145562263859571</v>
      </c>
      <c r="H21" s="4">
        <f t="shared" si="3"/>
        <v>0.37981605735150176</v>
      </c>
      <c r="I21" s="4">
        <f t="shared" si="3"/>
        <v>0.44285549543429886</v>
      </c>
      <c r="J21" s="4">
        <f t="shared" si="3"/>
        <v>0.38243054032291252</v>
      </c>
      <c r="K21" s="4">
        <f t="shared" si="3"/>
        <v>0.37374748745724112</v>
      </c>
      <c r="L21" s="4">
        <v>0.18086194146722392</v>
      </c>
      <c r="M21" s="26">
        <v>0.1747886365373367</v>
      </c>
      <c r="N21" s="26">
        <v>0.24090151574990981</v>
      </c>
      <c r="O21" s="26">
        <v>0.34618109930595892</v>
      </c>
      <c r="P21" s="26">
        <v>0.23202693707266034</v>
      </c>
      <c r="Q21" s="26">
        <v>0.12276900624115056</v>
      </c>
      <c r="R21" s="26">
        <v>1.6143987094839923E-2</v>
      </c>
      <c r="S21" s="26">
        <v>0.31876239421825114</v>
      </c>
      <c r="T21" s="26">
        <v>0.51623541536806683</v>
      </c>
      <c r="U21" s="26">
        <v>0.52311436119943233</v>
      </c>
      <c r="V21" s="51"/>
      <c r="W21" s="13"/>
      <c r="X21" s="6"/>
    </row>
    <row r="22" spans="1:24" ht="14.25" x14ac:dyDescent="0.2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4"/>
      <c r="N22" s="24"/>
      <c r="O22" s="24"/>
      <c r="P22" s="24"/>
      <c r="Q22" s="24"/>
      <c r="R22" s="24"/>
      <c r="S22" s="24"/>
      <c r="T22" s="24"/>
      <c r="U22" s="24"/>
      <c r="V22" s="42"/>
      <c r="W22" s="13"/>
      <c r="X22" s="6"/>
    </row>
    <row r="23" spans="1:24" ht="15" x14ac:dyDescent="0.25">
      <c r="A23" s="13"/>
      <c r="B23" s="3" t="s">
        <v>7</v>
      </c>
      <c r="C23" s="28">
        <v>0</v>
      </c>
      <c r="D23" s="28">
        <v>0</v>
      </c>
      <c r="E23" s="2">
        <v>5.4426807683746672</v>
      </c>
      <c r="F23" s="2">
        <v>33</v>
      </c>
      <c r="G23" s="29">
        <v>0</v>
      </c>
      <c r="H23" s="2">
        <v>9.7516666666666687</v>
      </c>
      <c r="I23" s="2">
        <v>13.333333333333334</v>
      </c>
      <c r="J23" s="2">
        <v>23.333333333333332</v>
      </c>
      <c r="K23" s="2">
        <v>21.443999999999999</v>
      </c>
      <c r="L23" s="2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53" t="s">
        <v>24</v>
      </c>
      <c r="W23" s="13"/>
      <c r="X23" s="6"/>
    </row>
    <row r="24" spans="1:24" ht="14.25" x14ac:dyDescent="0.2">
      <c r="A24" s="13"/>
      <c r="B24" s="3" t="s">
        <v>8</v>
      </c>
      <c r="C24" s="4">
        <f t="shared" ref="C24:K24" si="4">C23/C$41</f>
        <v>0</v>
      </c>
      <c r="D24" s="4">
        <f t="shared" si="4"/>
        <v>0</v>
      </c>
      <c r="E24" s="4">
        <f t="shared" si="4"/>
        <v>2.0082761359441168E-4</v>
      </c>
      <c r="F24" s="4">
        <f t="shared" si="4"/>
        <v>1.4355701339909849E-3</v>
      </c>
      <c r="G24" s="4">
        <f t="shared" si="4"/>
        <v>0</v>
      </c>
      <c r="H24" s="4">
        <f t="shared" si="4"/>
        <v>3.1868307676218948E-4</v>
      </c>
      <c r="I24" s="4">
        <f t="shared" si="4"/>
        <v>4.1091388634421206E-4</v>
      </c>
      <c r="J24" s="4">
        <f t="shared" si="4"/>
        <v>5.4521094345759836E-4</v>
      </c>
      <c r="K24" s="4">
        <f t="shared" si="4"/>
        <v>5.34701522518719E-4</v>
      </c>
      <c r="L24" s="4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52"/>
      <c r="W24" s="13"/>
      <c r="X24" s="6"/>
    </row>
    <row r="25" spans="1:24" ht="14.25" x14ac:dyDescent="0.2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4"/>
      <c r="N25" s="24"/>
      <c r="O25" s="24"/>
      <c r="P25" s="24"/>
      <c r="Q25" s="24"/>
      <c r="R25" s="24"/>
      <c r="S25" s="24"/>
      <c r="T25" s="24"/>
      <c r="U25" s="24"/>
      <c r="V25" s="42"/>
      <c r="W25" s="13"/>
      <c r="X25" s="6"/>
    </row>
    <row r="26" spans="1:24" ht="15" x14ac:dyDescent="0.25">
      <c r="A26" s="13"/>
      <c r="B26" s="14" t="s">
        <v>9</v>
      </c>
      <c r="C26" s="2">
        <v>45.846834000000001</v>
      </c>
      <c r="D26" s="2">
        <v>16.054833965082</v>
      </c>
      <c r="E26" s="2">
        <v>76.166572052406735</v>
      </c>
      <c r="F26" s="2">
        <v>5.3230609508093263</v>
      </c>
      <c r="G26" s="2">
        <v>6.3985316406859738</v>
      </c>
      <c r="H26" s="2">
        <v>29.180332657573338</v>
      </c>
      <c r="I26" s="2">
        <v>33.483785450861454</v>
      </c>
      <c r="J26" s="2">
        <v>25.777593410548256</v>
      </c>
      <c r="K26" s="2">
        <v>75.125142248401602</v>
      </c>
      <c r="L26" s="2">
        <v>40.695288906497716</v>
      </c>
      <c r="M26" s="25">
        <v>51.454000000000001</v>
      </c>
      <c r="N26" s="25">
        <v>574.05433962720235</v>
      </c>
      <c r="O26" s="25">
        <v>177.27429998892171</v>
      </c>
      <c r="P26" s="25">
        <v>82.511839999999992</v>
      </c>
      <c r="Q26" s="25">
        <v>367.90229999999991</v>
      </c>
      <c r="R26" s="25">
        <v>1050.35158</v>
      </c>
      <c r="S26" s="25">
        <v>2086.7461700000003</v>
      </c>
      <c r="T26" s="25">
        <v>378.80314999999996</v>
      </c>
      <c r="U26" s="25">
        <v>150.02735000000001</v>
      </c>
      <c r="V26" s="43">
        <v>-0.60394376340323452</v>
      </c>
      <c r="W26" s="13"/>
      <c r="X26" s="6"/>
    </row>
    <row r="27" spans="1:24" ht="14.25" x14ac:dyDescent="0.2">
      <c r="A27" s="13"/>
      <c r="B27" s="3"/>
      <c r="C27" s="4">
        <f t="shared" ref="C27:K27" si="5">C26/C$41</f>
        <v>3.3024030745665554E-3</v>
      </c>
      <c r="D27" s="4">
        <f t="shared" si="5"/>
        <v>8.9733761886528812E-4</v>
      </c>
      <c r="E27" s="4">
        <f t="shared" si="5"/>
        <v>2.8104442556750511E-3</v>
      </c>
      <c r="F27" s="4">
        <f t="shared" si="5"/>
        <v>2.3156446431501587E-4</v>
      </c>
      <c r="G27" s="4">
        <f t="shared" si="5"/>
        <v>3.1591290766751733E-4</v>
      </c>
      <c r="H27" s="4">
        <f t="shared" si="5"/>
        <v>9.536091121783969E-4</v>
      </c>
      <c r="I27" s="4">
        <f t="shared" si="5"/>
        <v>1.0319214306846948E-3</v>
      </c>
      <c r="J27" s="4">
        <f t="shared" si="5"/>
        <v>6.0232397243277361E-4</v>
      </c>
      <c r="K27" s="4">
        <f t="shared" si="5"/>
        <v>1.8732292454605333E-3</v>
      </c>
      <c r="L27" s="4">
        <v>7.5387722155025776E-4</v>
      </c>
      <c r="M27" s="26">
        <v>1.0698788795621068E-3</v>
      </c>
      <c r="N27" s="26">
        <v>1.7816049109562727E-2</v>
      </c>
      <c r="O27" s="26">
        <v>5.1483297821887288E-3</v>
      </c>
      <c r="P27" s="26">
        <v>1.9886745099646219E-3</v>
      </c>
      <c r="Q27" s="26">
        <v>2.0760668376378435E-2</v>
      </c>
      <c r="R27" s="26">
        <v>7.3695134718257296E-2</v>
      </c>
      <c r="S27" s="26">
        <v>6.5765608615458729E-2</v>
      </c>
      <c r="T27" s="26">
        <v>8.2282084272903358E-3</v>
      </c>
      <c r="U27" s="26">
        <v>2.6602081675036831E-3</v>
      </c>
      <c r="V27" s="42"/>
      <c r="W27" s="13"/>
      <c r="X27" s="6"/>
    </row>
    <row r="28" spans="1:24" ht="14.25" x14ac:dyDescent="0.2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4"/>
      <c r="N28" s="24"/>
      <c r="O28" s="24"/>
      <c r="P28" s="24"/>
      <c r="Q28" s="24"/>
      <c r="R28" s="24"/>
      <c r="S28" s="24"/>
      <c r="T28" s="24"/>
      <c r="U28" s="24"/>
      <c r="V28" s="42"/>
      <c r="W28" s="13"/>
      <c r="X28" s="6"/>
    </row>
    <row r="29" spans="1:24" ht="15" x14ac:dyDescent="0.25">
      <c r="A29" s="13"/>
      <c r="B29" s="14" t="s">
        <v>10</v>
      </c>
      <c r="C29" s="2">
        <v>1328.6005475686277</v>
      </c>
      <c r="D29" s="2">
        <v>588.61374773399439</v>
      </c>
      <c r="E29" s="2">
        <v>304.96817041013719</v>
      </c>
      <c r="F29" s="2">
        <v>1518.2520035689752</v>
      </c>
      <c r="G29" s="2">
        <v>602.74708661702869</v>
      </c>
      <c r="H29" s="2">
        <v>527.45769549633212</v>
      </c>
      <c r="I29" s="2">
        <v>1094.6245294637733</v>
      </c>
      <c r="J29" s="2">
        <v>408.64168334093449</v>
      </c>
      <c r="K29" s="2">
        <v>181.67773054132476</v>
      </c>
      <c r="L29" s="2">
        <v>127.62321334447323</v>
      </c>
      <c r="M29" s="25">
        <v>159.47253048378025</v>
      </c>
      <c r="N29" s="25">
        <v>459.38573504672979</v>
      </c>
      <c r="O29" s="25">
        <v>227.56964651839866</v>
      </c>
      <c r="P29" s="25">
        <v>232.50334999999998</v>
      </c>
      <c r="Q29" s="25">
        <v>149.06106</v>
      </c>
      <c r="R29" s="25">
        <v>157.33415999999997</v>
      </c>
      <c r="S29" s="25">
        <v>249.09096</v>
      </c>
      <c r="T29" s="25">
        <v>223.62586999999999</v>
      </c>
      <c r="U29" s="25">
        <v>242.87236000000001</v>
      </c>
      <c r="V29" s="43">
        <v>8.6065579085282229E-2</v>
      </c>
      <c r="W29" s="13"/>
      <c r="X29" s="6"/>
    </row>
    <row r="30" spans="1:24" ht="14.25" x14ac:dyDescent="0.2">
      <c r="A30" s="13"/>
      <c r="B30" s="3" t="s">
        <v>11</v>
      </c>
      <c r="C30" s="4">
        <f t="shared" ref="C30:K30" si="6">C29/C$41</f>
        <v>9.570070930440791E-2</v>
      </c>
      <c r="D30" s="4">
        <f t="shared" si="6"/>
        <v>3.2898830344291148E-2</v>
      </c>
      <c r="E30" s="4">
        <f t="shared" si="6"/>
        <v>1.1252916070624414E-2</v>
      </c>
      <c r="F30" s="4">
        <f t="shared" si="6"/>
        <v>6.6047188854411965E-2</v>
      </c>
      <c r="G30" s="4">
        <f t="shared" si="6"/>
        <v>2.9759262814381644E-2</v>
      </c>
      <c r="H30" s="4">
        <f t="shared" si="6"/>
        <v>1.7237242310305774E-2</v>
      </c>
      <c r="I30" s="4">
        <f t="shared" si="6"/>
        <v>3.3734731461724766E-2</v>
      </c>
      <c r="J30" s="4">
        <f t="shared" si="6"/>
        <v>9.5483964733033729E-3</v>
      </c>
      <c r="K30" s="4">
        <f t="shared" si="6"/>
        <v>4.5300950908502106E-3</v>
      </c>
      <c r="L30" s="4">
        <v>2.3642106019324829E-3</v>
      </c>
      <c r="M30" s="26">
        <v>3.3158994875990343E-3</v>
      </c>
      <c r="N30" s="26">
        <v>1.4257254498137197E-2</v>
      </c>
      <c r="O30" s="26">
        <v>6.6089872517677388E-3</v>
      </c>
      <c r="P30" s="26">
        <v>5.603722879363531E-3</v>
      </c>
      <c r="Q30" s="26">
        <v>8.4114919490621536E-3</v>
      </c>
      <c r="R30" s="26">
        <v>1.1038934331858525E-2</v>
      </c>
      <c r="S30" s="26">
        <v>7.8503168332202493E-3</v>
      </c>
      <c r="T30" s="26">
        <v>4.8575104723763071E-3</v>
      </c>
      <c r="U30" s="26">
        <v>4.306488355175872E-3</v>
      </c>
      <c r="V30" s="42"/>
      <c r="W30" s="13"/>
      <c r="X30" s="6"/>
    </row>
    <row r="31" spans="1:24" ht="14.25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4"/>
      <c r="N31" s="24"/>
      <c r="O31" s="24"/>
      <c r="P31" s="24"/>
      <c r="Q31" s="24"/>
      <c r="R31" s="24"/>
      <c r="S31" s="24"/>
      <c r="T31" s="24"/>
      <c r="U31" s="24"/>
      <c r="V31" s="42"/>
      <c r="W31" s="13"/>
      <c r="X31" s="6"/>
    </row>
    <row r="32" spans="1:24" ht="15" x14ac:dyDescent="0.25">
      <c r="A32" s="13"/>
      <c r="B32" s="14" t="s">
        <v>12</v>
      </c>
      <c r="C32" s="2">
        <v>890.79471066666679</v>
      </c>
      <c r="D32" s="2">
        <v>1481.7890594603427</v>
      </c>
      <c r="E32" s="2">
        <v>1160.0584051828748</v>
      </c>
      <c r="F32" s="2">
        <v>1482.0256556614509</v>
      </c>
      <c r="G32" s="2">
        <v>1105.9761968528112</v>
      </c>
      <c r="H32" s="2">
        <v>1458.3625886965729</v>
      </c>
      <c r="I32" s="2">
        <v>961.36887366709061</v>
      </c>
      <c r="J32" s="2">
        <v>636.75298558174552</v>
      </c>
      <c r="K32" s="2">
        <v>918.97042253386235</v>
      </c>
      <c r="L32" s="2">
        <v>1027.9275965511351</v>
      </c>
      <c r="M32" s="25">
        <v>2384.2046580625038</v>
      </c>
      <c r="N32" s="25">
        <v>12343.955650627318</v>
      </c>
      <c r="O32" s="25">
        <v>10603.337414142565</v>
      </c>
      <c r="P32" s="25">
        <v>8842.57323</v>
      </c>
      <c r="Q32" s="25">
        <v>8169.3637399999998</v>
      </c>
      <c r="R32" s="25">
        <v>6804.9628000000012</v>
      </c>
      <c r="S32" s="25">
        <v>7496.5897800000002</v>
      </c>
      <c r="T32" s="25">
        <v>7439.4420399999999</v>
      </c>
      <c r="U32" s="25">
        <v>13281.256809999999</v>
      </c>
      <c r="V32" s="43">
        <v>0.785249046714799</v>
      </c>
      <c r="W32" s="13"/>
      <c r="X32" s="6"/>
    </row>
    <row r="33" spans="1:24" ht="14.25" x14ac:dyDescent="0.2">
      <c r="A33" s="13"/>
      <c r="B33" s="3"/>
      <c r="C33" s="4">
        <f>C32/C$41</f>
        <v>6.4165023724718384E-2</v>
      </c>
      <c r="D33" s="4">
        <f>D32/D$41</f>
        <v>8.2820231537037103E-2</v>
      </c>
      <c r="E33" s="4">
        <f>E32/E$41</f>
        <v>4.2804597781432543E-2</v>
      </c>
      <c r="F33" s="4">
        <f>F32/F$41</f>
        <v>6.4471265729575344E-2</v>
      </c>
      <c r="G33" s="4">
        <f>G32/G$41</f>
        <v>5.4605052499416336E-2</v>
      </c>
      <c r="H33" s="4">
        <f>H31/H$41</f>
        <v>0</v>
      </c>
      <c r="I33" s="4">
        <f t="shared" ref="I33:K33" si="7">I32/I$41</f>
        <v>2.9627986506667651E-2</v>
      </c>
      <c r="J33" s="4">
        <f t="shared" si="7"/>
        <v>1.4878486972219971E-2</v>
      </c>
      <c r="K33" s="4">
        <f t="shared" si="7"/>
        <v>2.2914329606348007E-2</v>
      </c>
      <c r="L33" s="4">
        <v>1.9042282811243851E-2</v>
      </c>
      <c r="M33" s="26">
        <v>4.957457550850599E-2</v>
      </c>
      <c r="N33" s="26">
        <v>0.38310052706971887</v>
      </c>
      <c r="O33" s="26">
        <v>0.30793791205627447</v>
      </c>
      <c r="P33" s="26">
        <v>0.21312092888725467</v>
      </c>
      <c r="Q33" s="26">
        <v>0.46099589878114572</v>
      </c>
      <c r="R33" s="26">
        <v>0.47745217872546014</v>
      </c>
      <c r="S33" s="26">
        <v>0.23626150439855739</v>
      </c>
      <c r="T33" s="26">
        <v>0.16159654344972055</v>
      </c>
      <c r="U33" s="26">
        <v>0.23549644675238154</v>
      </c>
      <c r="V33" s="42"/>
      <c r="W33" s="13"/>
      <c r="X33" s="6"/>
    </row>
    <row r="34" spans="1:24" ht="14.25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4"/>
      <c r="N34" s="24"/>
      <c r="O34" s="24"/>
      <c r="P34" s="24"/>
      <c r="Q34" s="24"/>
      <c r="R34" s="24"/>
      <c r="S34" s="24"/>
      <c r="T34" s="24"/>
      <c r="U34" s="24"/>
      <c r="V34" s="42"/>
      <c r="W34" s="13"/>
      <c r="X34" s="6"/>
    </row>
    <row r="35" spans="1:24" ht="15" x14ac:dyDescent="0.25">
      <c r="A35" s="13"/>
      <c r="B35" s="14" t="s">
        <v>13</v>
      </c>
      <c r="C35" s="2">
        <v>1510.4443920392159</v>
      </c>
      <c r="D35" s="2">
        <v>1216.9528700758426</v>
      </c>
      <c r="E35" s="2">
        <v>1089.9962185249997</v>
      </c>
      <c r="F35" s="2">
        <v>3021.8582700440088</v>
      </c>
      <c r="G35" s="2">
        <v>662.91791906360049</v>
      </c>
      <c r="H35" s="2">
        <v>1010.1160544887504</v>
      </c>
      <c r="I35" s="2">
        <v>1261.4508398362093</v>
      </c>
      <c r="J35" s="2">
        <v>371.88348731131259</v>
      </c>
      <c r="K35" s="2">
        <v>1131.5098345135689</v>
      </c>
      <c r="L35" s="2">
        <v>1973.5750695418337</v>
      </c>
      <c r="M35" s="25">
        <v>1562.8157180075475</v>
      </c>
      <c r="N35" s="25">
        <v>2079.0761910395768</v>
      </c>
      <c r="O35" s="25">
        <v>1677.061218742866</v>
      </c>
      <c r="P35" s="25">
        <v>8727.5800899999995</v>
      </c>
      <c r="Q35" s="25">
        <v>2218.0946500000005</v>
      </c>
      <c r="R35" s="25">
        <v>1546.5285499999998</v>
      </c>
      <c r="S35" s="25">
        <v>1817.2891999999997</v>
      </c>
      <c r="T35" s="25">
        <v>1868.74001</v>
      </c>
      <c r="U35" s="25">
        <v>1086.9707800000003</v>
      </c>
      <c r="V35" s="43">
        <v>-0.41834028586994276</v>
      </c>
      <c r="W35" s="13"/>
      <c r="X35" s="6"/>
    </row>
    <row r="36" spans="1:24" ht="14.25" x14ac:dyDescent="0.2">
      <c r="A36" s="13"/>
      <c r="B36" s="3" t="s">
        <v>14</v>
      </c>
      <c r="C36" s="4">
        <f t="shared" ref="C36:K36" si="8">C35/C$41</f>
        <v>0.10879914203524103</v>
      </c>
      <c r="D36" s="4">
        <f t="shared" si="8"/>
        <v>6.8017993401874297E-2</v>
      </c>
      <c r="E36" s="4">
        <f t="shared" si="8"/>
        <v>4.0219397151723534E-2</v>
      </c>
      <c r="F36" s="4">
        <f t="shared" si="8"/>
        <v>0.13145725701905586</v>
      </c>
      <c r="G36" s="4">
        <f t="shared" si="8"/>
        <v>3.2730060444591313E-2</v>
      </c>
      <c r="H36" s="4">
        <f t="shared" si="8"/>
        <v>3.301044868891044E-2</v>
      </c>
      <c r="I36" s="4">
        <f t="shared" si="8"/>
        <v>3.887607502719502E-2</v>
      </c>
      <c r="J36" s="4">
        <f t="shared" si="8"/>
        <v>8.6894977274272513E-3</v>
      </c>
      <c r="K36" s="4">
        <f t="shared" si="8"/>
        <v>2.8213954078497902E-2</v>
      </c>
      <c r="L36" s="4">
        <v>3.6560332410110884E-2</v>
      </c>
      <c r="M36" s="26">
        <v>3.2495501405993006E-2</v>
      </c>
      <c r="N36" s="26">
        <v>6.4525117162494636E-2</v>
      </c>
      <c r="O36" s="26">
        <v>4.8704545551990261E-2</v>
      </c>
      <c r="P36" s="26">
        <v>0.21034940026374083</v>
      </c>
      <c r="Q36" s="26">
        <v>0.12516672892794967</v>
      </c>
      <c r="R36" s="26">
        <v>0.10850807673167978</v>
      </c>
      <c r="S36" s="26">
        <v>5.7273439379692294E-2</v>
      </c>
      <c r="T36" s="26">
        <v>4.0592012760972629E-2</v>
      </c>
      <c r="U36" s="26">
        <v>1.927360942384072E-2</v>
      </c>
      <c r="V36" s="42"/>
      <c r="W36" s="13"/>
      <c r="X36" s="6"/>
    </row>
    <row r="37" spans="1:24" ht="14.25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4"/>
      <c r="N37" s="24"/>
      <c r="O37" s="24"/>
      <c r="P37" s="24"/>
      <c r="Q37" s="24"/>
      <c r="R37" s="24"/>
      <c r="S37" s="24"/>
      <c r="T37" s="24"/>
      <c r="U37" s="24"/>
      <c r="V37" s="42"/>
      <c r="W37" s="13"/>
      <c r="X37" s="6"/>
    </row>
    <row r="38" spans="1:24" ht="17.25" x14ac:dyDescent="0.25">
      <c r="A38" s="13"/>
      <c r="B38" s="14" t="s">
        <v>15</v>
      </c>
      <c r="C38" s="2">
        <v>6953.3408127450984</v>
      </c>
      <c r="D38" s="2">
        <v>11765.776</v>
      </c>
      <c r="E38" s="2">
        <v>9765.8976650830882</v>
      </c>
      <c r="F38" s="2">
        <v>8993.3409292163014</v>
      </c>
      <c r="G38" s="2">
        <v>7621.8695653090235</v>
      </c>
      <c r="H38" s="2">
        <v>13591.289174892423</v>
      </c>
      <c r="I38" s="2">
        <v>12755.224830921896</v>
      </c>
      <c r="J38" s="2">
        <v>24029.497117136769</v>
      </c>
      <c r="K38" s="2">
        <v>18809.009601445032</v>
      </c>
      <c r="L38" s="2">
        <v>39580.961571083171</v>
      </c>
      <c r="M38" s="25">
        <v>34054.088167393631</v>
      </c>
      <c r="N38" s="25">
        <v>7542.7470241017272</v>
      </c>
      <c r="O38" s="25">
        <v>8266.1767376863208</v>
      </c>
      <c r="P38" s="25">
        <v>12044.640700000002</v>
      </c>
      <c r="Q38" s="25">
        <v>3307.9371049687602</v>
      </c>
      <c r="R38" s="25">
        <v>1059.4044249575529</v>
      </c>
      <c r="S38" s="25">
        <v>5020.9847199999995</v>
      </c>
      <c r="T38" s="25">
        <v>7043.2290609600004</v>
      </c>
      <c r="U38" s="25">
        <v>7736.8757181879791</v>
      </c>
      <c r="V38" s="43">
        <v>9.8484182641851215E-2</v>
      </c>
      <c r="W38" s="13"/>
      <c r="X38" s="6"/>
    </row>
    <row r="39" spans="1:24" ht="14.25" x14ac:dyDescent="0.2">
      <c r="A39" s="13"/>
      <c r="B39" s="3" t="s">
        <v>16</v>
      </c>
      <c r="C39" s="4">
        <f t="shared" ref="C39:K39" si="9">C38/C$41</f>
        <v>0.50085757456051427</v>
      </c>
      <c r="D39" s="4">
        <f t="shared" si="9"/>
        <v>0.65761336697127459</v>
      </c>
      <c r="E39" s="4">
        <f t="shared" si="9"/>
        <v>0.36034851319629391</v>
      </c>
      <c r="F39" s="4">
        <f t="shared" si="9"/>
        <v>0.39122944372065621</v>
      </c>
      <c r="G39" s="4">
        <f t="shared" si="9"/>
        <v>0.37631242782776797</v>
      </c>
      <c r="H39" s="4">
        <f t="shared" si="9"/>
        <v>0.44416139306983654</v>
      </c>
      <c r="I39" s="4">
        <f t="shared" si="9"/>
        <v>0.39309742548512333</v>
      </c>
      <c r="J39" s="4">
        <f t="shared" si="9"/>
        <v>0.5614776340305333</v>
      </c>
      <c r="K39" s="4">
        <f t="shared" si="9"/>
        <v>0.46899860431644574</v>
      </c>
      <c r="L39" s="4">
        <v>0.73323438995739276</v>
      </c>
      <c r="M39" s="26">
        <v>0.70808391365181123</v>
      </c>
      <c r="N39" s="26">
        <v>0.23409273674278588</v>
      </c>
      <c r="O39" s="26">
        <v>0.24006302033698987</v>
      </c>
      <c r="P39" s="26">
        <v>0.2902961555792774</v>
      </c>
      <c r="Q39" s="26">
        <v>0.18666636562525918</v>
      </c>
      <c r="R39" s="26">
        <v>7.4330303590693661E-2</v>
      </c>
      <c r="S39" s="26">
        <v>0.15824067186845181</v>
      </c>
      <c r="T39" s="26">
        <v>0.15299016577535662</v>
      </c>
      <c r="U39" s="26">
        <v>0.13718631953763488</v>
      </c>
      <c r="V39" s="42"/>
      <c r="W39" s="13"/>
      <c r="X39" s="6"/>
    </row>
    <row r="40" spans="1:24" ht="14.25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4"/>
      <c r="N40" s="24"/>
      <c r="O40" s="24"/>
      <c r="P40" s="24"/>
      <c r="Q40" s="24"/>
      <c r="R40" s="24"/>
      <c r="S40" s="24"/>
      <c r="T40" s="24"/>
      <c r="U40" s="24"/>
      <c r="V40" s="44"/>
      <c r="W40" s="13"/>
      <c r="X40" s="6"/>
    </row>
    <row r="41" spans="1:24" ht="15" x14ac:dyDescent="0.25">
      <c r="A41" s="13"/>
      <c r="B41" s="14" t="s">
        <v>17</v>
      </c>
      <c r="C41" s="30">
        <f>+C11+C14+C17+C20+C23+C26+C29+C32+C35+C38</f>
        <v>13882.87043247059</v>
      </c>
      <c r="D41" s="30">
        <f>+D11+D14+D17+D20+D23+D26+D29+D32+D35+D38</f>
        <v>17891.631452366666</v>
      </c>
      <c r="E41" s="30">
        <f>+E11+E14+E17+E20+E23+E26+E29+E32+E35+E38</f>
        <v>27101.256998286204</v>
      </c>
      <c r="F41" s="30">
        <f>+F11+F14+F17+F20+F23+F26+F29+F32+F35+F38</f>
        <v>22987.38265629538</v>
      </c>
      <c r="G41" s="30">
        <f>+G11+G14+G17+G20+G23+G26+G29+G32+G35+G38</f>
        <v>20254.100055386501</v>
      </c>
      <c r="H41" s="30">
        <f t="shared" ref="H41:L41" si="10">H11+H14+H17+H20+H23+H26+H29+H32+H35+H38</f>
        <v>30599.888659740926</v>
      </c>
      <c r="I41" s="30">
        <f t="shared" si="10"/>
        <v>32447.998903021598</v>
      </c>
      <c r="J41" s="30">
        <f t="shared" si="10"/>
        <v>42796.891025992387</v>
      </c>
      <c r="K41" s="30">
        <f t="shared" si="10"/>
        <v>40104.617430277249</v>
      </c>
      <c r="L41" s="30">
        <f t="shared" si="10"/>
        <v>53981.321816320109</v>
      </c>
      <c r="M41" s="31">
        <v>48093.294468117485</v>
      </c>
      <c r="N41" s="31">
        <v>32221.192032922714</v>
      </c>
      <c r="O41" s="31">
        <v>34433.361398530382</v>
      </c>
      <c r="P41" s="31">
        <v>41490.872230000001</v>
      </c>
      <c r="Q41" s="31">
        <v>17721.120212998561</v>
      </c>
      <c r="R41" s="31">
        <v>14252.658388041253</v>
      </c>
      <c r="S41" s="31">
        <v>31730.051830000004</v>
      </c>
      <c r="T41" s="31">
        <v>46037.135950960001</v>
      </c>
      <c r="U41" s="31">
        <v>56396.845868187978</v>
      </c>
      <c r="V41" s="43">
        <v>0.22502941816935396</v>
      </c>
      <c r="W41" s="49"/>
      <c r="X41" s="6"/>
    </row>
    <row r="42" spans="1:24" ht="15" x14ac:dyDescent="0.25">
      <c r="A42" s="13"/>
      <c r="B42" s="14" t="s">
        <v>18</v>
      </c>
      <c r="C42" s="30"/>
      <c r="D42" s="32">
        <f t="shared" ref="D42:I42" si="11">D41/C41-1</f>
        <v>0.28875591970663361</v>
      </c>
      <c r="E42" s="32">
        <f t="shared" si="11"/>
        <v>0.514744872229151</v>
      </c>
      <c r="F42" s="32">
        <f t="shared" si="11"/>
        <v>-0.15179644037363182</v>
      </c>
      <c r="G42" s="32">
        <f t="shared" si="11"/>
        <v>-0.11890360210975714</v>
      </c>
      <c r="H42" s="32">
        <f t="shared" si="11"/>
        <v>0.51079971838111859</v>
      </c>
      <c r="I42" s="32">
        <f t="shared" si="11"/>
        <v>6.0395979339368022E-2</v>
      </c>
      <c r="J42" s="32">
        <f t="shared" ref="J42:L42" si="12">J41/I41-1</f>
        <v>0.31893776112051975</v>
      </c>
      <c r="K42" s="32">
        <f t="shared" si="12"/>
        <v>-6.2908158307107054E-2</v>
      </c>
      <c r="L42" s="32">
        <f t="shared" si="12"/>
        <v>0.3460126358309692</v>
      </c>
      <c r="M42" s="33">
        <v>-0.10907527178081255</v>
      </c>
      <c r="N42" s="33">
        <v>-0.33002734811017931</v>
      </c>
      <c r="O42" s="33">
        <v>6.8655727055266347E-2</v>
      </c>
      <c r="P42" s="33">
        <v>0.20496142533940453</v>
      </c>
      <c r="Q42" s="33">
        <v>-0.57289111410424165</v>
      </c>
      <c r="R42" s="33">
        <v>-0.19572475008736567</v>
      </c>
      <c r="S42" s="33">
        <v>1.2262599861778885</v>
      </c>
      <c r="T42" s="33">
        <v>0.45090011821011244</v>
      </c>
      <c r="U42" s="33">
        <v>0.22502941816935396</v>
      </c>
      <c r="V42" s="44"/>
      <c r="W42" s="13"/>
      <c r="X42" s="6"/>
    </row>
    <row r="43" spans="1:24" ht="15" hidden="1" customHeight="1" x14ac:dyDescent="0.25">
      <c r="A43" s="34"/>
      <c r="B43" s="14" t="s">
        <v>19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24"/>
      <c r="N43" s="3"/>
      <c r="O43" s="3"/>
      <c r="P43" s="3"/>
      <c r="Q43" s="3"/>
      <c r="R43" s="3"/>
      <c r="S43" s="3"/>
      <c r="T43" s="3"/>
      <c r="U43" s="3"/>
      <c r="V43" s="45"/>
      <c r="W43" s="13"/>
      <c r="X43" s="6"/>
    </row>
    <row r="44" spans="1:24" ht="17.25" x14ac:dyDescent="0.25">
      <c r="A44" s="35"/>
      <c r="B44" s="6"/>
      <c r="C44" s="36"/>
      <c r="D44" s="36"/>
      <c r="E44" s="36"/>
      <c r="F44" s="36"/>
      <c r="G44" s="3"/>
      <c r="H44" s="3"/>
      <c r="I44" s="3"/>
      <c r="J44" s="3"/>
      <c r="K44" s="3"/>
      <c r="L44" s="3"/>
      <c r="M44" s="24"/>
      <c r="N44" s="3"/>
      <c r="O44" s="3"/>
      <c r="P44" s="3"/>
      <c r="Q44" s="3"/>
      <c r="R44" s="3"/>
      <c r="S44" s="3"/>
      <c r="T44" s="3"/>
      <c r="U44" s="3"/>
      <c r="V44" s="45"/>
      <c r="W44" s="49"/>
      <c r="X44" s="6"/>
    </row>
    <row r="45" spans="1:24" ht="16.5" x14ac:dyDescent="0.2">
      <c r="A45" s="34"/>
      <c r="B45" s="3" t="s">
        <v>20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6"/>
      <c r="N45" s="36"/>
      <c r="O45" s="36"/>
      <c r="P45" s="36"/>
      <c r="Q45" s="36"/>
      <c r="R45" s="36"/>
      <c r="S45" s="36"/>
      <c r="T45" s="36"/>
      <c r="U45" s="36"/>
      <c r="V45" s="45"/>
      <c r="W45" s="13"/>
      <c r="X45" s="6"/>
    </row>
    <row r="46" spans="1:24" ht="12.75" customHeight="1" x14ac:dyDescent="0.2">
      <c r="A46" s="34"/>
      <c r="B46" s="37" t="s">
        <v>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5"/>
      <c r="W46" s="13"/>
    </row>
    <row r="47" spans="1:24" ht="14.25" customHeight="1" x14ac:dyDescent="0.2">
      <c r="A47" s="34"/>
      <c r="B47" s="3" t="s">
        <v>21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5"/>
      <c r="W47" s="13"/>
    </row>
    <row r="48" spans="1:24" ht="14.25" x14ac:dyDescent="0.2">
      <c r="A48" s="38"/>
      <c r="B48" s="39" t="s">
        <v>23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7"/>
      <c r="W48" s="13"/>
    </row>
    <row r="49" spans="1:23" ht="14.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4.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3" ht="14.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3" ht="14.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3" ht="14.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3" ht="14.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3" ht="14.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3" ht="14.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</sheetData>
  <mergeCells count="1">
    <mergeCell ref="B5:W5"/>
  </mergeCells>
  <pageMargins left="0.25" right="0.25" top="0.75" bottom="0.75" header="0.3" footer="0.3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3.0 Exports</vt:lpstr>
      <vt:lpstr>'Table 3.0 Exports'!Print_Area</vt:lpstr>
      <vt:lpstr>'Table 3.0 Exports'!Print_Titles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2019-07-10T13:33:58Z</cp:lastPrinted>
  <dcterms:created xsi:type="dcterms:W3CDTF">2017-10-19T14:38:20Z</dcterms:created>
  <dcterms:modified xsi:type="dcterms:W3CDTF">2025-07-04T16:56:01Z</dcterms:modified>
</cp:coreProperties>
</file>